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3040" windowHeight="931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C6" localSheetId="0" hidden="1">"RiskSolver.UI.Charts.InputDlgPars:-1000001;1;1;25;24;49;47;0;90;90;0;0;0;0;1;"</definedName>
    <definedName name="solvero_CRMax_C14" localSheetId="0" hidden="1">"System.Double:3.5"</definedName>
    <definedName name="solvero_CRMax_C18" localSheetId="0" hidden="1">"System.Double:Infinity"</definedName>
    <definedName name="solvero_CRMin_C14" localSheetId="0" hidden="1">"System.Double:-Infinity"</definedName>
    <definedName name="solvero_CRMin_C18" localSheetId="0" hidden="1">"System.Double:-Infinity"</definedName>
    <definedName name="solvero_OSpPars_C14" localSheetId="0" hidden="1">"RiskSolver.UI.Charts.OutDlgPars:-1000001;17;29;57;48;0;1;90;80;0;0;0;0;1;"</definedName>
    <definedName name="solvero_OSpPars_C18" localSheetId="0" hidden="1">"RiskSolver.UI.Charts.OutDlgPars:-1000001;32;21;57;48;0;1;90;80;0;0;0;0;1;"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5" i="1"/>
  <c r="C9" i="1"/>
  <c r="C6" i="1"/>
  <c r="C5" i="1"/>
  <c r="C7" i="1"/>
  <c r="C11" i="1"/>
  <c r="C10" i="1"/>
  <c r="C8" i="1"/>
  <c r="D8" i="1" l="1"/>
  <c r="D10" i="1"/>
  <c r="D11" i="1"/>
  <c r="D7" i="1"/>
  <c r="E7" i="1"/>
  <c r="E9" i="1"/>
  <c r="F11" i="1"/>
  <c r="E11" i="1"/>
  <c r="E5" i="1"/>
  <c r="F8" i="1"/>
  <c r="F6" i="1"/>
  <c r="F10" i="1"/>
  <c r="F9" i="1"/>
  <c r="F5" i="1"/>
  <c r="E8" i="1"/>
  <c r="E10" i="1"/>
  <c r="E6" i="1"/>
  <c r="D5" i="1"/>
  <c r="F7" i="1"/>
  <c r="D6" i="1"/>
  <c r="D9" i="1"/>
  <c r="G10" i="1" l="1"/>
  <c r="G7" i="1"/>
  <c r="G6" i="1"/>
  <c r="G8" i="1"/>
  <c r="G9" i="1"/>
  <c r="G11" i="1"/>
  <c r="G5" i="1"/>
  <c r="C14" i="1"/>
  <c r="C17" i="1"/>
</calcChain>
</file>

<file path=xl/sharedStrings.xml><?xml version="1.0" encoding="utf-8"?>
<sst xmlns="http://schemas.openxmlformats.org/spreadsheetml/2006/main" count="15" uniqueCount="14">
  <si>
    <t>Parameters</t>
  </si>
  <si>
    <t>Model</t>
  </si>
  <si>
    <t>World Series</t>
  </si>
  <si>
    <t>Game</t>
  </si>
  <si>
    <t>Probability of Atlanta Win</t>
  </si>
  <si>
    <t>Atlanta Win?</t>
  </si>
  <si>
    <t>Length of Series</t>
  </si>
  <si>
    <t>Atlanta Wins Series?</t>
  </si>
  <si>
    <t>P(Atlanta Wins Series)</t>
  </si>
  <si>
    <t>Mean Length of Series</t>
  </si>
  <si>
    <t>Minnesota Win?</t>
  </si>
  <si>
    <t>Number of Atlanta Wins</t>
  </si>
  <si>
    <t>Number of Minnesota Wins</t>
  </si>
  <si>
    <t>Maximum Number of Wins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</si>
</sst>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Formulas="1" tabSelected="1" zoomScale="95" zoomScaleNormal="95" workbookViewId="0">
      <selection activeCell="J32" sqref="J32"/>
    </sheetView>
  </sheetViews>
  <sheetFormatPr defaultRowHeight="15.75" x14ac:dyDescent="0.25"/>
  <cols>
    <col min="1" max="1" width="6.25" bestFit="1" customWidth="1"/>
    <col min="2" max="2" width="11.75" bestFit="1" customWidth="1"/>
    <col min="3" max="3" width="20.125" bestFit="1" customWidth="1"/>
    <col min="4" max="4" width="7.75" bestFit="1" customWidth="1"/>
    <col min="5" max="5" width="12.25" bestFit="1" customWidth="1"/>
    <col min="6" max="6" width="12.625" bestFit="1" customWidth="1"/>
    <col min="7" max="7" width="12.375" bestFit="1" customWidth="1"/>
    <col min="8" max="8" width="3" bestFit="1" customWidth="1"/>
  </cols>
  <sheetData>
    <row r="1" spans="1:8" x14ac:dyDescent="0.25">
      <c r="A1" s="1" t="s">
        <v>2</v>
      </c>
    </row>
    <row r="3" spans="1:8" x14ac:dyDescent="0.25">
      <c r="A3" s="2" t="s">
        <v>0</v>
      </c>
    </row>
    <row r="4" spans="1:8" x14ac:dyDescent="0.25">
      <c r="A4" s="2" t="s">
        <v>3</v>
      </c>
      <c r="B4" s="2" t="s">
        <v>4</v>
      </c>
      <c r="C4" s="2" t="s">
        <v>5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3</v>
      </c>
    </row>
    <row r="5" spans="1:8" x14ac:dyDescent="0.25">
      <c r="A5" s="6">
        <v>1</v>
      </c>
      <c r="B5" s="5">
        <v>0.6</v>
      </c>
      <c r="C5" s="6">
        <f ca="1">_xll.PsiBernoulli(B5)</f>
        <v>0</v>
      </c>
      <c r="D5" s="6">
        <f ca="1">1-C5</f>
        <v>1</v>
      </c>
      <c r="E5" s="6">
        <f ca="1">COUNTIF($C$5:C5,"=1")</f>
        <v>0</v>
      </c>
      <c r="F5" s="6">
        <f ca="1">COUNTIF($C$5:C5,"=0")</f>
        <v>1</v>
      </c>
      <c r="G5" s="6">
        <f ca="1">MAX(E5:F5)</f>
        <v>1</v>
      </c>
      <c r="H5" s="6">
        <v>1</v>
      </c>
    </row>
    <row r="6" spans="1:8" x14ac:dyDescent="0.25">
      <c r="A6" s="6">
        <v>2</v>
      </c>
      <c r="B6" s="5">
        <v>0.55000000000000004</v>
      </c>
      <c r="C6" s="6">
        <f ca="1">_xll.PsiBernoulli(B6)</f>
        <v>1</v>
      </c>
      <c r="D6" s="6">
        <f t="shared" ref="D6:D11" ca="1" si="0">1-C6</f>
        <v>0</v>
      </c>
      <c r="E6" s="6">
        <f ca="1">COUNTIF($C$5:C6,"=1")</f>
        <v>1</v>
      </c>
      <c r="F6" s="6">
        <f ca="1">COUNTIF($C$5:C6,"=0")</f>
        <v>1</v>
      </c>
      <c r="G6" s="6">
        <f t="shared" ref="G6:G11" ca="1" si="1">MAX(E6:F6)</f>
        <v>1</v>
      </c>
      <c r="H6" s="6">
        <v>2</v>
      </c>
    </row>
    <row r="7" spans="1:8" x14ac:dyDescent="0.25">
      <c r="A7" s="6">
        <v>3</v>
      </c>
      <c r="B7" s="5">
        <v>0.48</v>
      </c>
      <c r="C7" s="6">
        <f ca="1">_xll.PsiBernoulli(B7)</f>
        <v>1</v>
      </c>
      <c r="D7" s="6">
        <f t="shared" ca="1" si="0"/>
        <v>0</v>
      </c>
      <c r="E7" s="6">
        <f ca="1">COUNTIF($C$5:C7,"=1")</f>
        <v>2</v>
      </c>
      <c r="F7" s="6">
        <f ca="1">COUNTIF($C$5:C7,"=0")</f>
        <v>1</v>
      </c>
      <c r="G7" s="6">
        <f t="shared" ca="1" si="1"/>
        <v>2</v>
      </c>
      <c r="H7" s="6">
        <v>3</v>
      </c>
    </row>
    <row r="8" spans="1:8" x14ac:dyDescent="0.25">
      <c r="A8" s="6">
        <v>4</v>
      </c>
      <c r="B8" s="5">
        <v>0.45</v>
      </c>
      <c r="C8" s="6">
        <f ca="1">_xll.PsiBernoulli(B8)</f>
        <v>0</v>
      </c>
      <c r="D8" s="6">
        <f t="shared" ca="1" si="0"/>
        <v>1</v>
      </c>
      <c r="E8" s="6">
        <f ca="1">COUNTIF($C$5:C8,"=1")</f>
        <v>2</v>
      </c>
      <c r="F8" s="6">
        <f ca="1">COUNTIF($C$5:C8,"=0")</f>
        <v>2</v>
      </c>
      <c r="G8" s="6">
        <f t="shared" ca="1" si="1"/>
        <v>2</v>
      </c>
      <c r="H8" s="6">
        <v>4</v>
      </c>
    </row>
    <row r="9" spans="1:8" x14ac:dyDescent="0.25">
      <c r="A9" s="6">
        <v>5</v>
      </c>
      <c r="B9" s="5">
        <v>0.48</v>
      </c>
      <c r="C9" s="6">
        <f ca="1">_xll.PsiBernoulli(B9)</f>
        <v>0</v>
      </c>
      <c r="D9" s="6">
        <f t="shared" ca="1" si="0"/>
        <v>1</v>
      </c>
      <c r="E9" s="6">
        <f ca="1">COUNTIF($C$5:C9,"=1")</f>
        <v>2</v>
      </c>
      <c r="F9" s="6">
        <f ca="1">COUNTIF($C$5:C9,"=0")</f>
        <v>3</v>
      </c>
      <c r="G9" s="6">
        <f t="shared" ca="1" si="1"/>
        <v>3</v>
      </c>
      <c r="H9" s="6">
        <v>5</v>
      </c>
    </row>
    <row r="10" spans="1:8" x14ac:dyDescent="0.25">
      <c r="A10" s="6">
        <v>6</v>
      </c>
      <c r="B10" s="5">
        <v>0.55000000000000004</v>
      </c>
      <c r="C10" s="6">
        <f ca="1">_xll.PsiBernoulli(B10)</f>
        <v>0</v>
      </c>
      <c r="D10" s="6">
        <f t="shared" ca="1" si="0"/>
        <v>1</v>
      </c>
      <c r="E10" s="6">
        <f ca="1">COUNTIF($C$5:C10,"=1")</f>
        <v>2</v>
      </c>
      <c r="F10" s="6">
        <f ca="1">COUNTIF($C$5:C10,"=0")</f>
        <v>4</v>
      </c>
      <c r="G10" s="6">
        <f t="shared" ca="1" si="1"/>
        <v>4</v>
      </c>
      <c r="H10" s="6">
        <v>6</v>
      </c>
    </row>
    <row r="11" spans="1:8" x14ac:dyDescent="0.25">
      <c r="A11" s="6">
        <v>7</v>
      </c>
      <c r="B11" s="5">
        <v>0.5</v>
      </c>
      <c r="C11" s="6">
        <f ca="1">_xll.PsiBernoulli(B11)</f>
        <v>1</v>
      </c>
      <c r="D11" s="6">
        <f t="shared" ca="1" si="0"/>
        <v>0</v>
      </c>
      <c r="E11" s="6">
        <f ca="1">COUNTIF($C$5:C11,"=1")</f>
        <v>3</v>
      </c>
      <c r="F11" s="6">
        <f ca="1">COUNTIF($C$5:C11,"=0")</f>
        <v>4</v>
      </c>
      <c r="G11" s="6">
        <f t="shared" ca="1" si="1"/>
        <v>4</v>
      </c>
      <c r="H11" s="6">
        <v>7</v>
      </c>
    </row>
    <row r="13" spans="1:8" x14ac:dyDescent="0.25">
      <c r="A13" s="2" t="s">
        <v>1</v>
      </c>
    </row>
    <row r="14" spans="1:8" x14ac:dyDescent="0.25">
      <c r="B14" s="3" t="s">
        <v>7</v>
      </c>
      <c r="C14">
        <f ca="1">IF(E11&gt;=4,1,0) + _xll.PsiOutput()</f>
        <v>0</v>
      </c>
    </row>
    <row r="15" spans="1:8" x14ac:dyDescent="0.25">
      <c r="B15" s="3" t="s">
        <v>8</v>
      </c>
      <c r="C15">
        <f ca="1">_xll.PsiMean(C14)</f>
        <v>0.53749999999999998</v>
      </c>
    </row>
    <row r="16" spans="1:8" x14ac:dyDescent="0.25">
      <c r="B16" s="4"/>
    </row>
    <row r="17" spans="1:3" x14ac:dyDescent="0.25">
      <c r="A17" s="1"/>
      <c r="B17" s="3" t="s">
        <v>6</v>
      </c>
      <c r="C17">
        <f ca="1">VLOOKUP(4,G5:H11,2,FALSE) + _xll.PsiOutput()</f>
        <v>6</v>
      </c>
    </row>
    <row r="18" spans="1:3" x14ac:dyDescent="0.25">
      <c r="B18" s="3" t="s">
        <v>9</v>
      </c>
      <c r="C18">
        <f ca="1">_xll.PsiMean(C17)</f>
        <v>5.8109000000000002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2012-11-30T04:16:29Z</dcterms:created>
  <dcterms:modified xsi:type="dcterms:W3CDTF">2015-09-27T17:29:20Z</dcterms:modified>
</cp:coreProperties>
</file>